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15898D32-5DEE-4E5E-9159-B3BEE6C9CA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F5" i="1"/>
  <c r="F6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<sst xmlns="http://schemas.openxmlformats.org/spreadsheetml/2006/main" count="47" uniqueCount="41">
  <si>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</si>
  <si>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</si>
  <si>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</si>
  <si>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</si>
  <si>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</si>
  <si>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</si>
  <si>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</si>
  <si>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</si>
  <si>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</si>
  <si>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</si>
  <si>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</si>
  <si>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</si>
  <si>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</si>
  <si>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</si>
  <si>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</si>
  <si>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</si>
  <si>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</si>
  <si>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</si>
  <si>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</si>
  <si>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</si>
  <si>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</si>
  <si>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</si>
  <si>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</si>
  <si>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</si>
  <si>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</si>
  <si>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</si>
  <si>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</si>
  <si>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</si>
  <si>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</si>
  <si>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</si>
  <si>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</si>
  <si>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</si>
  <si>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</si>
  <si>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</si>
  <si>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</si>
  <si>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</si>
  <si>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GÖKHAN PROFİL</t>
  </si>
  <si>
    <t>AS METAL</t>
  </si>
  <si>
    <t>BDT BAŞAK DEMİR</t>
  </si>
  <si>
    <t>ELEKTRİK</t>
  </si>
  <si>
    <t>DOĞU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</si>
</sst>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B14" sqref="B14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40</v>
      </c>
      <c r="C1" s="78"/>
      <c r="D1" s="79"/>
      <c r="E1" s="2"/>
      <c r="F1" s="56" t="s">
        <v>0</v>
      </c>
      <c r="G1" s="57"/>
      <c r="H1" s="58" t="s">
        <v>1</v>
      </c>
      <c r="I1" s="59">
        <v>44463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60"/>
    </row>
    <row r="4" spans="1:10" ht="18.75" x14ac:dyDescent="0.3">
      <c r="A4" s="7" t="s">
        <v>36</v>
      </c>
      <c r="B4" s="54">
        <v>44463</v>
      </c>
      <c r="C4" s="8"/>
      <c r="D4" s="9">
        <v>5600</v>
      </c>
      <c r="E4" s="6"/>
      <c r="F4" s="7" t="str">
        <f t="shared" ref="F4:F6" si="0">A4</f>
        <v>GÖKHAN PROFİL</v>
      </c>
      <c r="G4" s="16">
        <v>5600</v>
      </c>
      <c r="H4" s="11"/>
      <c r="I4" s="62">
        <f>D4-G4-H4</f>
        <v>0</v>
      </c>
      <c r="J4" s="59"/>
    </row>
    <row r="5" spans="1:10" ht="18.75" x14ac:dyDescent="0.3">
      <c r="A5" s="7" t="s">
        <v>37</v>
      </c>
      <c r="B5" s="54">
        <v>44463</v>
      </c>
      <c r="C5" s="8"/>
      <c r="D5" s="9">
        <v>33167</v>
      </c>
      <c r="E5" s="6"/>
      <c r="F5" s="7" t="str">
        <f t="shared" si="0"/>
        <v>AS METAL</v>
      </c>
      <c r="G5" s="16">
        <v>33170</v>
      </c>
      <c r="H5" s="12"/>
      <c r="I5" s="62">
        <f t="shared" ref="I5:I6" si="1">D5-G5-H5</f>
        <v>-3</v>
      </c>
      <c r="J5" s="57"/>
    </row>
    <row r="6" spans="1:10" ht="18.75" x14ac:dyDescent="0.3">
      <c r="A6" s="7" t="s">
        <v>38</v>
      </c>
      <c r="B6" s="54">
        <v>44463</v>
      </c>
      <c r="C6" s="8"/>
      <c r="D6" s="9">
        <v>15180</v>
      </c>
      <c r="E6" s="6"/>
      <c r="F6" s="7" t="str">
        <f t="shared" si="0"/>
        <v>BDT BAŞAK DEMİR</v>
      </c>
      <c r="G6" s="16">
        <v>10000</v>
      </c>
      <c r="H6" s="12"/>
      <c r="I6" s="62">
        <f t="shared" si="1"/>
        <v>5180</v>
      </c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54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54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54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54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53947</v>
      </c>
      <c r="E19" s="21"/>
      <c r="F19" s="63" t="s">
        <v>10</v>
      </c>
      <c r="G19" s="64">
        <f>G4+G5+G6+G7+G8+G16+G9+G10+G11+G12+G13+G15+G14</f>
        <v>49170</v>
      </c>
      <c r="H19" s="65">
        <f>SUM(H4:H18)</f>
        <v>0</v>
      </c>
      <c r="I19" s="66">
        <f>SUM(I4:I18)</f>
        <v>5177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155202</v>
      </c>
      <c r="C22" s="4">
        <v>156760</v>
      </c>
      <c r="D22" s="25">
        <f>B22-C22</f>
        <v>-1558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1150</v>
      </c>
      <c r="C23" s="29"/>
      <c r="D23" s="30">
        <f>B23/D22</f>
        <v>-0.73812580231065472</v>
      </c>
      <c r="F23" s="31" t="s">
        <v>19</v>
      </c>
      <c r="G23" s="32">
        <v>920</v>
      </c>
      <c r="H23" s="32"/>
      <c r="I23" s="14"/>
    </row>
    <row r="24" spans="1:13" ht="19.5" thickBot="1" x14ac:dyDescent="0.3">
      <c r="A24" s="33" t="s">
        <v>20</v>
      </c>
      <c r="B24" s="34">
        <f>G30</f>
        <v>1240</v>
      </c>
      <c r="C24" s="35">
        <f>D19</f>
        <v>53947</v>
      </c>
      <c r="D24" s="36">
        <f>SUM(B24/C24)</f>
        <v>2.2985522827960778E-2</v>
      </c>
      <c r="F24" s="37" t="s">
        <v>21</v>
      </c>
      <c r="G24" s="10">
        <v>160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130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39</v>
      </c>
      <c r="G26" s="45">
        <v>30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1240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47930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1240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47930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2021-09-24T06:36:23Z</dcterms:modified>
</cp:coreProperties>
</file>